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K:\website\kansashighwaypatrol-gov Site\documents\"/>
    </mc:Choice>
  </mc:AlternateContent>
  <xr:revisionPtr revIDLastSave="0" documentId="8_{BD1CACC6-BAEA-4576-A751-82D3D42B0318}" xr6:coauthVersionLast="47" xr6:coauthVersionMax="47" xr10:uidLastSave="{00000000-0000-0000-0000-000000000000}"/>
  <bookViews>
    <workbookView xWindow="2325" yWindow="2820" windowWidth="21600" windowHeight="11295" activeTab="2" xr2:uid="{00000000-000D-0000-FFFF-FFFF00000000}"/>
  </bookViews>
  <sheets>
    <sheet name="Interval Calculator" sheetId="1" r:id="rId1"/>
    <sheet name="Split Time Calculator" sheetId="2" r:id="rId2"/>
    <sheet name="VO2 Max Calculato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3" l="1"/>
  <c r="H18" i="3" s="1"/>
  <c r="H21" i="3" s="1"/>
  <c r="J15" i="2"/>
  <c r="J11" i="2"/>
  <c r="J11" i="1"/>
  <c r="J21" i="1" s="1"/>
  <c r="J17" i="2" l="1"/>
  <c r="J19" i="2" s="1"/>
  <c r="J13" i="2"/>
  <c r="J15" i="1"/>
  <c r="J19" i="1"/>
  <c r="J23" i="1"/>
  <c r="J13" i="1"/>
  <c r="J17" i="1"/>
</calcChain>
</file>

<file path=xl/sharedStrings.xml><?xml version="1.0" encoding="utf-8"?>
<sst xmlns="http://schemas.openxmlformats.org/spreadsheetml/2006/main" count="44" uniqueCount="43">
  <si>
    <t>1.5 Mile Run Time:</t>
  </si>
  <si>
    <t>*Note:</t>
  </si>
  <si>
    <r>
      <t xml:space="preserve">Ensure that you fill in the time format as </t>
    </r>
    <r>
      <rPr>
        <b/>
        <u/>
        <sz val="18"/>
        <color rgb="FFFF0000"/>
        <rFont val="Calibri"/>
        <family val="2"/>
        <scheme val="minor"/>
      </rPr>
      <t>MM:SS.00</t>
    </r>
    <r>
      <rPr>
        <sz val="18"/>
        <color rgb="FFFF0000"/>
        <rFont val="Calibri"/>
        <family val="2"/>
        <scheme val="minor"/>
      </rPr>
      <t xml:space="preserve"> or it will not work correctly!</t>
    </r>
  </si>
  <si>
    <t>5% Faster Split:</t>
  </si>
  <si>
    <t>Conversion Formula:</t>
  </si>
  <si>
    <t>10% Faster Split:</t>
  </si>
  <si>
    <t>15% Faster Split:</t>
  </si>
  <si>
    <t>2. Divide by 6 to get the 1/4 mile split</t>
  </si>
  <si>
    <t>20% Faster Split:</t>
  </si>
  <si>
    <t>3.  Multiply the split time by .85 (This will give you a 15% faster split)</t>
  </si>
  <si>
    <t>25% Faster Split:</t>
  </si>
  <si>
    <t>4.  Convert Back to Minutes and Seconds</t>
  </si>
  <si>
    <t>30% Faster Split:</t>
  </si>
  <si>
    <t>1.5 Mile Split Time Calculator</t>
  </si>
  <si>
    <t>1/4 Mile Split:</t>
  </si>
  <si>
    <t>1/2 Mile Split</t>
  </si>
  <si>
    <t>3/4 Mile Split:</t>
  </si>
  <si>
    <t>1 Mile Split:</t>
  </si>
  <si>
    <t>1 1/4 Mile Split:</t>
  </si>
  <si>
    <t>WEIGHT:</t>
  </si>
  <si>
    <t>LBS.</t>
  </si>
  <si>
    <t>Kgs.</t>
  </si>
  <si>
    <t>CALORIES:</t>
  </si>
  <si>
    <r>
      <t>VO</t>
    </r>
    <r>
      <rPr>
        <b/>
        <sz val="12"/>
        <color theme="1"/>
        <rFont val="Calibri"/>
        <family val="2"/>
        <scheme val="minor"/>
      </rPr>
      <t xml:space="preserve">2 </t>
    </r>
    <r>
      <rPr>
        <b/>
        <sz val="26"/>
        <color theme="1"/>
        <rFont val="Calibri"/>
        <family val="2"/>
        <scheme val="minor"/>
      </rPr>
      <t>MAX:</t>
    </r>
  </si>
  <si>
    <t>METS:</t>
  </si>
  <si>
    <r>
      <t>VO</t>
    </r>
    <r>
      <rPr>
        <b/>
        <sz val="18"/>
        <color theme="1"/>
        <rFont val="Calibri"/>
        <family val="2"/>
        <scheme val="minor"/>
      </rPr>
      <t xml:space="preserve">2 </t>
    </r>
    <r>
      <rPr>
        <b/>
        <sz val="36"/>
        <color theme="1"/>
        <rFont val="Calibri"/>
        <family val="2"/>
        <scheme val="minor"/>
      </rPr>
      <t>MAX/MET CALCULATOR</t>
    </r>
  </si>
  <si>
    <t>1.  Set the display clock for 12 minutes and have the subject take the test</t>
  </si>
  <si>
    <t>Instructions For Schwinn Air-Dynes With LED Display Units:</t>
  </si>
  <si>
    <t>2.  Convert subject's body weight to Kilograms by dividing by 2.2</t>
  </si>
  <si>
    <t>3.  Divide the total calories by 0.058</t>
  </si>
  <si>
    <t>4.  Divide that new value by the subject's weight in Kilograms</t>
  </si>
  <si>
    <t xml:space="preserve">5.  The calculated value is the subject's predicted aerobic capacity expressed in </t>
  </si>
  <si>
    <t xml:space="preserve">      their fitness level specific to their age and gender.</t>
  </si>
  <si>
    <r>
      <t xml:space="preserve">      </t>
    </r>
    <r>
      <rPr>
        <u/>
        <sz val="12"/>
        <color theme="1"/>
        <rFont val="Calibri"/>
        <family val="2"/>
        <scheme val="minor"/>
      </rPr>
      <t>ml O2*kg -1*min-1</t>
    </r>
    <r>
      <rPr>
        <sz val="12"/>
        <color theme="1"/>
        <rFont val="Calibri"/>
        <family val="2"/>
        <scheme val="minor"/>
      </rPr>
      <t xml:space="preserve">.  You can now use the </t>
    </r>
    <r>
      <rPr>
        <u/>
        <sz val="12"/>
        <color theme="1"/>
        <rFont val="Calibri"/>
        <family val="2"/>
        <scheme val="minor"/>
      </rPr>
      <t>Aerobic Fitness Classification</t>
    </r>
    <r>
      <rPr>
        <sz val="12"/>
        <color theme="1"/>
        <rFont val="Calibri"/>
        <family val="2"/>
        <scheme val="minor"/>
      </rPr>
      <t xml:space="preserve"> chart to find</t>
    </r>
  </si>
  <si>
    <t>***Just enter subject weight and calories burned in the corresponding boxes.</t>
  </si>
  <si>
    <t>Be sure to get a good warm-up. (10 minutes)</t>
  </si>
  <si>
    <t xml:space="preserve">  </t>
  </si>
  <si>
    <t>400-Meter Split Time:</t>
  </si>
  <si>
    <t>1.5-Mile Interval Time Calculator</t>
  </si>
  <si>
    <t>1.5-Mile Run Time:</t>
  </si>
  <si>
    <t xml:space="preserve">1.  Convert 1.5-Mile Run Time to seconds:  multiply minutes by 60 and then add seconds                </t>
  </si>
  <si>
    <t xml:space="preserve">Walk/Jog  two laps.  </t>
  </si>
  <si>
    <r>
      <t xml:space="preserve">This is a calculator, not just an example.  Type your time in over the 14:30 and your splits will be displayed.  Ensure that you fill in the time format as </t>
    </r>
    <r>
      <rPr>
        <b/>
        <u/>
        <sz val="12"/>
        <rFont val="Calibri"/>
        <family val="2"/>
        <scheme val="minor"/>
      </rPr>
      <t>MM:SS.00</t>
    </r>
    <r>
      <rPr>
        <b/>
        <sz val="12"/>
        <rFont val="Calibri"/>
        <family val="2"/>
        <scheme val="minor"/>
      </rPr>
      <t xml:space="preserve"> or it will not work correctly!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</si>
</sst>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rgb="FFFF0000"/>
      <name val="Calibri"/>
      <family val="2"/>
      <scheme val="minor"/>
    </font>
    <font>
      <b/>
      <sz val="11"/>
      <color theme="1"/>
      <name val="Calibri"/>
      <family val="2"/>
      <scheme val="minor"/>
    </font>
    <font>
      <sz val="36"/>
      <color theme="1"/>
      <name val="Calibri"/>
      <family val="2"/>
      <scheme val="minor"/>
    </font>
    <font>
      <sz val="26"/>
      <color theme="1"/>
      <name val="Calibri"/>
      <family val="2"/>
      <scheme val="minor"/>
    </font>
    <font>
      <sz val="18"/>
      <color rgb="FFFF0000"/>
      <name val="Calibri"/>
      <family val="2"/>
      <scheme val="minor"/>
    </font>
    <font>
      <b/>
      <u/>
      <sz val="18"/>
      <color rgb="FFFF0000"/>
      <name val="Calibri"/>
      <family val="2"/>
      <scheme val="minor"/>
    </font>
    <font>
      <b/>
      <u/>
      <sz val="28"/>
      <name val="Calibri"/>
      <family val="2"/>
      <scheme val="minor"/>
    </font>
    <font>
      <b/>
      <sz val="20"/>
      <color theme="1"/>
      <name val="Calibri"/>
      <family val="2"/>
      <scheme val="minor"/>
    </font>
    <font>
      <sz val="12"/>
      <color theme="1"/>
      <name val="Calibri"/>
      <family val="2"/>
      <scheme val="minor"/>
    </font>
    <font>
      <b/>
      <sz val="26"/>
      <color theme="1"/>
      <name val="Calibri"/>
      <family val="2"/>
      <scheme val="minor"/>
    </font>
    <font>
      <b/>
      <sz val="12"/>
      <color theme="1"/>
      <name val="Calibri"/>
      <family val="2"/>
      <scheme val="minor"/>
    </font>
    <font>
      <b/>
      <sz val="36"/>
      <color theme="1"/>
      <name val="Calibri"/>
      <family val="2"/>
      <scheme val="minor"/>
    </font>
    <font>
      <b/>
      <sz val="18"/>
      <color theme="1"/>
      <name val="Calibri"/>
      <family val="2"/>
      <scheme val="minor"/>
    </font>
    <font>
      <u/>
      <sz val="12"/>
      <color theme="1"/>
      <name val="Calibri"/>
      <family val="2"/>
      <scheme val="minor"/>
    </font>
    <font>
      <b/>
      <u/>
      <sz val="18"/>
      <color theme="1"/>
      <name val="Calibri"/>
      <family val="2"/>
      <scheme val="minor"/>
    </font>
    <font>
      <b/>
      <sz val="16"/>
      <color rgb="FFFF0000"/>
      <name val="Calibri"/>
      <family val="2"/>
      <scheme val="minor"/>
    </font>
    <font>
      <b/>
      <sz val="16"/>
      <color theme="1"/>
      <name val="Calibri"/>
      <family val="2"/>
      <scheme val="minor"/>
    </font>
    <font>
      <sz val="14"/>
      <color theme="1"/>
      <name val="Calibri"/>
      <family val="2"/>
      <scheme val="minor"/>
    </font>
    <font>
      <sz val="14"/>
      <color rgb="FFFF0000"/>
      <name val="Calibri"/>
      <family val="2"/>
      <scheme val="minor"/>
    </font>
    <font>
      <b/>
      <u/>
      <sz val="14"/>
      <name val="Calibri"/>
      <family val="2"/>
      <scheme val="minor"/>
    </font>
    <font>
      <b/>
      <sz val="14"/>
      <color theme="1"/>
      <name val="Calibri"/>
      <family val="2"/>
      <scheme val="minor"/>
    </font>
    <font>
      <sz val="20"/>
      <color rgb="FFFF0000"/>
      <name val="Calibri"/>
      <family val="2"/>
      <scheme val="minor"/>
    </font>
    <font>
      <b/>
      <sz val="11"/>
      <color rgb="FFFF0000"/>
      <name val="Calibri"/>
      <family val="2"/>
      <scheme val="minor"/>
    </font>
    <font>
      <b/>
      <sz val="12"/>
      <color rgb="FFFF0000"/>
      <name val="Calibri"/>
      <family val="2"/>
      <scheme val="minor"/>
    </font>
    <font>
      <sz val="11"/>
      <name val="Calibri"/>
      <family val="2"/>
      <scheme val="minor"/>
    </font>
    <font>
      <b/>
      <sz val="12"/>
      <name val="Calibri"/>
      <family val="2"/>
      <scheme val="minor"/>
    </font>
    <font>
      <b/>
      <u/>
      <sz val="12"/>
      <name val="Calibri"/>
      <family val="2"/>
      <scheme val="minor"/>
    </font>
    <font>
      <b/>
      <sz val="14"/>
      <name val="Calibri"/>
      <family val="2"/>
      <scheme val="minor"/>
    </font>
  </fonts>
  <fills count="8">
    <fill>
      <patternFill patternType="none"/>
    </fill>
    <fill>
      <patternFill patternType="gray125"/>
    </fill>
    <fill>
      <patternFill patternType="solid">
        <fgColor rgb="FF0070C0"/>
        <bgColor indexed="64"/>
      </patternFill>
    </fill>
    <fill>
      <patternFill patternType="solid">
        <fgColor rgb="FF92D05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right/>
      <top/>
      <bottom style="thick">
        <color indexed="64"/>
      </bottom>
      <diagonal/>
    </border>
    <border>
      <left/>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72">
    <xf numFmtId="0" fontId="0" fillId="0" borderId="0" xfId="0"/>
    <xf numFmtId="0" fontId="0" fillId="2" borderId="0" xfId="0" applyFill="1"/>
    <xf numFmtId="0" fontId="3" fillId="2" borderId="0" xfId="0" applyFont="1" applyFill="1" applyAlignment="1">
      <alignment vertical="center"/>
    </xf>
    <xf numFmtId="45" fontId="4" fillId="4" borderId="1" xfId="0" applyNumberFormat="1" applyFont="1" applyFill="1" applyBorder="1" applyAlignment="1">
      <alignment horizontal="center"/>
    </xf>
    <xf numFmtId="0" fontId="5" fillId="4" borderId="0" xfId="0" applyFont="1" applyFill="1" applyAlignment="1">
      <alignment vertical="top"/>
    </xf>
    <xf numFmtId="0" fontId="1" fillId="2" borderId="0" xfId="0" applyFont="1" applyFill="1" applyAlignment="1">
      <alignment vertical="top" wrapText="1"/>
    </xf>
    <xf numFmtId="0" fontId="0" fillId="4" borderId="0" xfId="0" applyFill="1" applyAlignment="1">
      <alignment horizontal="right"/>
    </xf>
    <xf numFmtId="45" fontId="0" fillId="4" borderId="0" xfId="0" applyNumberFormat="1" applyFill="1" applyAlignment="1">
      <alignment horizontal="center"/>
    </xf>
    <xf numFmtId="0" fontId="0" fillId="4" borderId="0" xfId="0" applyFill="1"/>
    <xf numFmtId="45" fontId="0" fillId="4" borderId="0" xfId="0" applyNumberFormat="1" applyFill="1"/>
    <xf numFmtId="0" fontId="4" fillId="4" borderId="0" xfId="0" applyFont="1" applyFill="1" applyAlignment="1">
      <alignment horizontal="right"/>
    </xf>
    <xf numFmtId="45" fontId="4" fillId="4" borderId="0" xfId="0" applyNumberFormat="1" applyFont="1" applyFill="1" applyAlignment="1">
      <alignment horizontal="center"/>
    </xf>
    <xf numFmtId="0" fontId="1" fillId="4" borderId="0" xfId="0" applyFont="1" applyFill="1" applyAlignment="1">
      <alignment vertical="top" wrapText="1"/>
    </xf>
    <xf numFmtId="45" fontId="4" fillId="4" borderId="2" xfId="0" applyNumberFormat="1" applyFont="1" applyFill="1" applyBorder="1" applyAlignment="1">
      <alignment horizontal="center"/>
    </xf>
    <xf numFmtId="0" fontId="4" fillId="4" borderId="0" xfId="0" applyFont="1" applyFill="1"/>
    <xf numFmtId="0" fontId="4" fillId="4" borderId="0" xfId="0" applyFont="1" applyFill="1" applyAlignment="1">
      <alignment horizontal="center" vertical="center"/>
    </xf>
    <xf numFmtId="0" fontId="7" fillId="4" borderId="0" xfId="0" applyFont="1" applyFill="1" applyAlignment="1">
      <alignment vertical="center" wrapText="1"/>
    </xf>
    <xf numFmtId="0" fontId="8" fillId="4" borderId="0" xfId="0" applyFont="1" applyFill="1" applyAlignment="1">
      <alignment vertical="center" wrapText="1"/>
    </xf>
    <xf numFmtId="0" fontId="0" fillId="4" borderId="0" xfId="0" applyFill="1" applyAlignment="1">
      <alignment vertical="top" wrapText="1"/>
    </xf>
    <xf numFmtId="0" fontId="7" fillId="2" borderId="0" xfId="0" applyFont="1" applyFill="1" applyAlignment="1">
      <alignment vertical="center" wrapText="1"/>
    </xf>
    <xf numFmtId="0" fontId="8" fillId="2" borderId="0" xfId="0" applyFont="1" applyFill="1" applyAlignment="1">
      <alignment vertical="center" wrapText="1"/>
    </xf>
    <xf numFmtId="0" fontId="0" fillId="2" borderId="0" xfId="0" applyFill="1" applyAlignment="1">
      <alignment vertical="top" wrapText="1"/>
    </xf>
    <xf numFmtId="45" fontId="4" fillId="4" borderId="0" xfId="0" applyNumberFormat="1" applyFont="1" applyFill="1" applyAlignment="1">
      <alignment horizontal="center" vertical="center"/>
    </xf>
    <xf numFmtId="0" fontId="18" fillId="2" borderId="0" xfId="0" applyFont="1" applyFill="1"/>
    <xf numFmtId="0" fontId="19" fillId="2" borderId="0" xfId="0" applyFont="1" applyFill="1" applyAlignment="1">
      <alignment vertical="top" wrapText="1"/>
    </xf>
    <xf numFmtId="0" fontId="18" fillId="5" borderId="0" xfId="0" applyFont="1" applyFill="1"/>
    <xf numFmtId="0" fontId="18" fillId="5" borderId="0" xfId="0" applyFont="1" applyFill="1" applyAlignment="1">
      <alignment vertical="top" wrapText="1"/>
    </xf>
    <xf numFmtId="0" fontId="22" fillId="2" borderId="0" xfId="0" applyFont="1" applyFill="1"/>
    <xf numFmtId="0" fontId="25" fillId="6" borderId="0" xfId="0" applyFont="1" applyFill="1"/>
    <xf numFmtId="0" fontId="0" fillId="6" borderId="0" xfId="0" applyFill="1"/>
    <xf numFmtId="0" fontId="23" fillId="6" borderId="0" xfId="0" applyFont="1" applyFill="1"/>
    <xf numFmtId="0" fontId="21" fillId="5" borderId="0" xfId="0" applyFont="1" applyFill="1" applyAlignment="1">
      <alignment horizontal="left" vertical="center" wrapText="1"/>
    </xf>
    <xf numFmtId="0" fontId="18" fillId="3" borderId="0" xfId="0" applyFont="1" applyFill="1" applyAlignment="1">
      <alignment horizontal="center" vertical="center"/>
    </xf>
    <xf numFmtId="0" fontId="20" fillId="5" borderId="0" xfId="0" applyFont="1" applyFill="1" applyAlignment="1">
      <alignment horizontal="center" vertical="center" wrapText="1"/>
    </xf>
    <xf numFmtId="0" fontId="4" fillId="4" borderId="0" xfId="0" applyFont="1" applyFill="1" applyAlignment="1">
      <alignment horizontal="right"/>
    </xf>
    <xf numFmtId="0" fontId="4" fillId="4" borderId="0" xfId="0" applyFont="1" applyFill="1" applyAlignment="1">
      <alignment horizontal="right" vertical="center"/>
    </xf>
    <xf numFmtId="0" fontId="3" fillId="3" borderId="0" xfId="0" applyFont="1" applyFill="1" applyAlignment="1">
      <alignment horizontal="center" vertical="center"/>
    </xf>
    <xf numFmtId="0" fontId="5" fillId="4" borderId="0" xfId="0" applyFont="1" applyFill="1" applyAlignment="1">
      <alignment horizontal="left" vertical="top" wrapText="1"/>
    </xf>
    <xf numFmtId="0" fontId="12" fillId="3" borderId="0" xfId="0" applyFont="1" applyFill="1" applyAlignment="1">
      <alignment horizontal="center" vertical="center"/>
    </xf>
    <xf numFmtId="0" fontId="18" fillId="0" borderId="0" xfId="0" applyFont="1" applyFill="1" applyAlignment="1">
      <alignment horizontal="right"/>
    </xf>
    <xf numFmtId="45" fontId="18" fillId="0" borderId="1" xfId="0" applyNumberFormat="1" applyFont="1" applyFill="1" applyBorder="1" applyAlignment="1">
      <alignment horizontal="center"/>
    </xf>
    <xf numFmtId="0" fontId="26" fillId="0" borderId="0" xfId="0" applyFont="1" applyFill="1" applyAlignment="1">
      <alignment vertical="top"/>
    </xf>
    <xf numFmtId="0" fontId="26" fillId="0" borderId="0" xfId="0" applyFont="1" applyFill="1" applyAlignment="1">
      <alignment horizontal="left" vertical="top" wrapText="1"/>
    </xf>
    <xf numFmtId="0" fontId="18" fillId="0" borderId="0" xfId="0" applyFont="1" applyFill="1" applyAlignment="1">
      <alignment horizontal="right"/>
    </xf>
    <xf numFmtId="45" fontId="18" fillId="0" borderId="0" xfId="0" applyNumberFormat="1" applyFont="1" applyFill="1" applyAlignment="1">
      <alignment horizontal="center"/>
    </xf>
    <xf numFmtId="0" fontId="28" fillId="0" borderId="0" xfId="0" applyFont="1" applyFill="1"/>
    <xf numFmtId="45" fontId="28" fillId="0" borderId="0" xfId="0" applyNumberFormat="1" applyFont="1" applyFill="1"/>
    <xf numFmtId="0" fontId="18" fillId="0" borderId="0" xfId="0" applyFont="1" applyFill="1"/>
    <xf numFmtId="0" fontId="19" fillId="0" borderId="0" xfId="0" applyFont="1" applyFill="1" applyAlignment="1">
      <alignment vertical="top" wrapText="1"/>
    </xf>
    <xf numFmtId="0" fontId="26" fillId="0" borderId="0" xfId="0" applyFont="1" applyFill="1"/>
    <xf numFmtId="0" fontId="24" fillId="0" borderId="0" xfId="0" applyFont="1" applyFill="1"/>
    <xf numFmtId="0" fontId="25" fillId="0" borderId="0" xfId="0" applyFont="1" applyFill="1"/>
    <xf numFmtId="0" fontId="0" fillId="0" borderId="0" xfId="0" applyFill="1"/>
    <xf numFmtId="45" fontId="18" fillId="0" borderId="2" xfId="0" applyNumberFormat="1" applyFont="1" applyFill="1" applyBorder="1" applyAlignment="1">
      <alignment horizontal="center"/>
    </xf>
    <xf numFmtId="0" fontId="1" fillId="0" borderId="0" xfId="0" applyFont="1" applyFill="1"/>
    <xf numFmtId="0" fontId="18" fillId="0" borderId="0" xfId="0" applyFont="1" applyFill="1" applyAlignment="1">
      <alignment horizontal="center" vertical="center"/>
    </xf>
    <xf numFmtId="45" fontId="18" fillId="0" borderId="2" xfId="0" applyNumberFormat="1" applyFont="1" applyFill="1" applyBorder="1" applyAlignment="1">
      <alignment horizontal="center" vertical="center"/>
    </xf>
    <xf numFmtId="0" fontId="18" fillId="0" borderId="0" xfId="0" applyFont="1" applyFill="1" applyAlignment="1">
      <alignment horizontal="right" vertical="center"/>
    </xf>
    <xf numFmtId="0" fontId="10" fillId="0" borderId="0" xfId="0" applyFont="1" applyFill="1" applyAlignment="1">
      <alignment horizontal="center"/>
    </xf>
    <xf numFmtId="0" fontId="2" fillId="0" borderId="0" xfId="0" applyFont="1" applyFill="1"/>
    <xf numFmtId="0" fontId="16" fillId="0" borderId="0" xfId="0" applyFont="1" applyFill="1" applyAlignment="1">
      <alignment horizontal="left" vertical="top" wrapText="1"/>
    </xf>
    <xf numFmtId="0" fontId="17" fillId="0" borderId="0" xfId="0" applyFont="1" applyFill="1" applyAlignment="1">
      <alignment horizontal="left" vertical="top" wrapText="1"/>
    </xf>
    <xf numFmtId="0" fontId="10" fillId="0" borderId="0" xfId="0" applyFont="1" applyFill="1" applyAlignment="1">
      <alignment horizontal="right" vertic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10" fillId="0" borderId="0" xfId="0" applyFont="1" applyFill="1" applyAlignment="1">
      <alignment horizontal="right"/>
    </xf>
    <xf numFmtId="2" fontId="4" fillId="0" borderId="3" xfId="0" applyNumberFormat="1" applyFont="1" applyFill="1" applyBorder="1" applyAlignment="1">
      <alignment horizontal="center"/>
    </xf>
    <xf numFmtId="2" fontId="4" fillId="0" borderId="4" xfId="0" applyNumberFormat="1" applyFont="1" applyFill="1" applyBorder="1" applyAlignment="1">
      <alignment horizontal="center"/>
    </xf>
    <xf numFmtId="0" fontId="15" fillId="7" borderId="0" xfId="0" applyFont="1" applyFill="1" applyAlignment="1">
      <alignment horizontal="center"/>
    </xf>
    <xf numFmtId="0" fontId="13" fillId="7" borderId="0" xfId="0" applyFont="1" applyFill="1" applyAlignment="1">
      <alignment horizontal="center"/>
    </xf>
    <xf numFmtId="0" fontId="0" fillId="7" borderId="0" xfId="0" applyFill="1"/>
    <xf numFmtId="0" fontId="9" fillId="7" borderId="0" xfId="0" applyFont="1" applyFill="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7620</xdr:colOff>
      <xdr:row>39</xdr:row>
      <xdr:rowOff>167640</xdr:rowOff>
    </xdr:from>
    <xdr:to>
      <xdr:col>13</xdr:col>
      <xdr:colOff>0</xdr:colOff>
      <xdr:row>51</xdr:row>
      <xdr:rowOff>104775</xdr:rowOff>
    </xdr:to>
    <xdr:sp macro="" textlink="">
      <xdr:nvSpPr>
        <xdr:cNvPr id="2" name="TextBox 1">
          <a:extLst>
            <a:ext uri="{FF2B5EF4-FFF2-40B4-BE49-F238E27FC236}">
              <a16:creationId xmlns:a16="http://schemas.microsoft.com/office/drawing/2014/main" id="{B3FA9310-47FA-26B2-AAD2-C34BB704267B}"/>
            </a:ext>
          </a:extLst>
        </xdr:cNvPr>
        <xdr:cNvSpPr txBox="1"/>
      </xdr:nvSpPr>
      <xdr:spPr>
        <a:xfrm>
          <a:off x="2017395" y="9854565"/>
          <a:ext cx="6736080" cy="2223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gn="just">
            <a:lnSpc>
              <a:spcPct val="115000"/>
            </a:lnSpc>
            <a:spcAft>
              <a:spcPts val="800"/>
            </a:spcAft>
            <a:buNone/>
          </a:pPr>
          <a:r>
            <a:rPr lang="en-US" sz="1200" kern="100">
              <a:effectLst/>
              <a:latin typeface="Aptos" panose="020B0004020202020204" pitchFamily="34" charset="0"/>
              <a:ea typeface="Aptos" panose="020B0004020202020204" pitchFamily="34" charset="0"/>
              <a:cs typeface="Times New Roman" panose="02020603050405020304" pitchFamily="18" charset="0"/>
            </a:rPr>
            <a:t>To improve your overall running time, practice structured 400-Meter interval training to build speed and endurance through consistent pacing and timed recovery.  Begin by running a 400-Meter lap slightly faster than your baseline testing time, then rest for that exact same duration before repeating subsequent laps at the same pace.  The key to this workout is consistency, so focus on matching your target pace precisely without running too fast or too slow.  As your fitness improves, you can increase the difficulty by reducing your target split and rest times by 5%, combining laps to run 800-Meters continuously, or gradually increasing your total workout distance.  To see noticeable fitness gains, perform this routine two to three times per week for at least three weeks to achieve a proper training effect.  Finally, ensure proper recovery after every session by following these four steps: rest, rehydrate, refuel with nutritious food, and repeat on your next training day.</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T51"/>
  <sheetViews>
    <sheetView topLeftCell="A40" workbookViewId="0">
      <selection activeCell="M54" sqref="E52:M54"/>
    </sheetView>
  </sheetViews>
  <sheetFormatPr defaultColWidth="9.28515625" defaultRowHeight="15" x14ac:dyDescent="0.25"/>
  <cols>
    <col min="1" max="3" width="9.28515625" style="1"/>
    <col min="4" max="4" width="2.28515625" style="1" customWidth="1"/>
    <col min="5" max="7" width="3.7109375" style="1" customWidth="1"/>
    <col min="8" max="9" width="9.28515625" style="1"/>
    <col min="10" max="10" width="9.7109375" style="1" customWidth="1"/>
    <col min="11" max="11" width="7.7109375" style="1" customWidth="1"/>
    <col min="12" max="12" width="9.28515625" style="1" customWidth="1"/>
    <col min="13" max="13" width="44.7109375" style="1" customWidth="1"/>
    <col min="14" max="14" width="9.28515625" style="1" customWidth="1"/>
    <col min="15" max="16384" width="9.28515625" style="1"/>
  </cols>
  <sheetData>
    <row r="2" spans="3:20" ht="26.25" x14ac:dyDescent="0.4">
      <c r="F2" s="27"/>
    </row>
    <row r="4" spans="3:20" ht="15" customHeight="1" x14ac:dyDescent="0.3">
      <c r="C4" s="2"/>
      <c r="D4" s="2"/>
      <c r="E4" s="32" t="s">
        <v>38</v>
      </c>
      <c r="F4" s="32"/>
      <c r="G4" s="32"/>
      <c r="H4" s="32"/>
      <c r="I4" s="32"/>
      <c r="J4" s="32"/>
      <c r="K4" s="32"/>
      <c r="L4" s="32"/>
      <c r="M4" s="32"/>
      <c r="N4" s="32"/>
      <c r="O4" s="32"/>
      <c r="P4" s="32"/>
      <c r="Q4" s="23"/>
      <c r="R4" s="23"/>
      <c r="S4" s="23"/>
      <c r="T4" s="23"/>
    </row>
    <row r="5" spans="3:20" ht="15" customHeight="1" x14ac:dyDescent="0.3">
      <c r="C5" s="2"/>
      <c r="D5" s="2"/>
      <c r="E5" s="32"/>
      <c r="F5" s="32"/>
      <c r="G5" s="32"/>
      <c r="H5" s="32"/>
      <c r="I5" s="32"/>
      <c r="J5" s="32"/>
      <c r="K5" s="32"/>
      <c r="L5" s="32"/>
      <c r="M5" s="32"/>
      <c r="N5" s="32"/>
      <c r="O5" s="32"/>
      <c r="P5" s="32"/>
      <c r="Q5" s="23"/>
      <c r="R5" s="23"/>
      <c r="S5" s="23"/>
      <c r="T5" s="23"/>
    </row>
    <row r="6" spans="3:20" ht="15" customHeight="1" x14ac:dyDescent="0.3">
      <c r="C6" s="2"/>
      <c r="D6" s="2"/>
      <c r="E6" s="32"/>
      <c r="F6" s="32"/>
      <c r="G6" s="32"/>
      <c r="H6" s="32"/>
      <c r="I6" s="32"/>
      <c r="J6" s="32"/>
      <c r="K6" s="32"/>
      <c r="L6" s="32"/>
      <c r="M6" s="32"/>
      <c r="N6" s="32"/>
      <c r="O6" s="32"/>
      <c r="P6" s="32"/>
      <c r="Q6" s="23"/>
      <c r="R6" s="23"/>
      <c r="S6" s="23"/>
      <c r="T6" s="23"/>
    </row>
    <row r="7" spans="3:20" ht="15" customHeight="1" x14ac:dyDescent="0.3">
      <c r="C7" s="2"/>
      <c r="D7" s="2"/>
      <c r="E7" s="32"/>
      <c r="F7" s="32"/>
      <c r="G7" s="32"/>
      <c r="H7" s="32"/>
      <c r="I7" s="32"/>
      <c r="J7" s="32"/>
      <c r="K7" s="32"/>
      <c r="L7" s="32"/>
      <c r="M7" s="32"/>
      <c r="N7" s="32"/>
      <c r="O7" s="32"/>
      <c r="P7" s="32"/>
      <c r="Q7" s="23"/>
      <c r="R7" s="23"/>
      <c r="S7" s="23"/>
      <c r="T7" s="23"/>
    </row>
    <row r="8" spans="3:20" ht="15" customHeight="1" x14ac:dyDescent="0.3">
      <c r="C8" s="2"/>
      <c r="D8" s="2"/>
      <c r="E8" s="32"/>
      <c r="F8" s="32"/>
      <c r="G8" s="32"/>
      <c r="H8" s="32"/>
      <c r="I8" s="32"/>
      <c r="J8" s="32"/>
      <c r="K8" s="32"/>
      <c r="L8" s="32"/>
      <c r="M8" s="32"/>
      <c r="N8" s="32"/>
      <c r="O8" s="32"/>
      <c r="P8" s="32"/>
      <c r="Q8" s="23"/>
      <c r="R8" s="23"/>
      <c r="S8" s="23"/>
      <c r="T8" s="23"/>
    </row>
    <row r="9" spans="3:20" ht="30" customHeight="1" thickBot="1" x14ac:dyDescent="0.35">
      <c r="E9" s="39" t="s">
        <v>39</v>
      </c>
      <c r="F9" s="39"/>
      <c r="G9" s="39"/>
      <c r="H9" s="39"/>
      <c r="I9" s="39"/>
      <c r="J9" s="40">
        <v>1.0069444444444445E-2</v>
      </c>
      <c r="K9" s="41" t="s">
        <v>1</v>
      </c>
      <c r="L9" s="42" t="s">
        <v>42</v>
      </c>
      <c r="M9" s="42"/>
      <c r="N9" s="42"/>
      <c r="O9" s="42"/>
      <c r="P9" s="42"/>
      <c r="Q9" s="24"/>
      <c r="R9" s="23"/>
      <c r="S9" s="23"/>
      <c r="T9" s="23"/>
    </row>
    <row r="10" spans="3:20" ht="19.5" thickTop="1" x14ac:dyDescent="0.3">
      <c r="E10" s="43"/>
      <c r="F10" s="43"/>
      <c r="G10" s="43"/>
      <c r="H10" s="43"/>
      <c r="I10" s="43"/>
      <c r="J10" s="44"/>
      <c r="K10" s="45"/>
      <c r="L10" s="42"/>
      <c r="M10" s="42"/>
      <c r="N10" s="42"/>
      <c r="O10" s="42"/>
      <c r="P10" s="42"/>
      <c r="Q10" s="24"/>
      <c r="R10" s="23"/>
      <c r="S10" s="23"/>
      <c r="T10" s="23"/>
    </row>
    <row r="11" spans="3:20" ht="30" customHeight="1" thickBot="1" x14ac:dyDescent="0.35">
      <c r="E11" s="39" t="s">
        <v>37</v>
      </c>
      <c r="F11" s="39"/>
      <c r="G11" s="39"/>
      <c r="H11" s="39"/>
      <c r="I11" s="39"/>
      <c r="J11" s="40">
        <f>J9/6</f>
        <v>1.6782407407407408E-3</v>
      </c>
      <c r="K11" s="46"/>
      <c r="L11" s="42"/>
      <c r="M11" s="42"/>
      <c r="N11" s="42"/>
      <c r="O11" s="42"/>
      <c r="P11" s="42"/>
      <c r="Q11" s="24"/>
      <c r="R11" s="23"/>
      <c r="S11" s="23"/>
      <c r="T11" s="23"/>
    </row>
    <row r="12" spans="3:20" ht="15" customHeight="1" thickTop="1" x14ac:dyDescent="0.3">
      <c r="E12" s="43"/>
      <c r="F12" s="43"/>
      <c r="G12" s="43"/>
      <c r="H12" s="43"/>
      <c r="I12" s="43"/>
      <c r="J12" s="44"/>
      <c r="K12" s="47"/>
      <c r="L12" s="48"/>
      <c r="M12" s="48"/>
      <c r="N12" s="48"/>
      <c r="O12" s="48"/>
      <c r="P12" s="48"/>
      <c r="Q12" s="24"/>
      <c r="R12" s="23"/>
      <c r="S12" s="23"/>
      <c r="T12" s="23"/>
    </row>
    <row r="13" spans="3:20" ht="30" customHeight="1" thickBot="1" x14ac:dyDescent="0.35">
      <c r="E13" s="39" t="s">
        <v>3</v>
      </c>
      <c r="F13" s="39"/>
      <c r="G13" s="39"/>
      <c r="H13" s="39"/>
      <c r="I13" s="39"/>
      <c r="J13" s="40">
        <f>J11*0.95</f>
        <v>1.5943287037037037E-3</v>
      </c>
      <c r="K13" s="47"/>
      <c r="L13" s="49" t="s">
        <v>35</v>
      </c>
      <c r="M13" s="49"/>
      <c r="N13" s="50"/>
      <c r="O13" s="50"/>
      <c r="P13" s="50"/>
    </row>
    <row r="14" spans="3:20" ht="15" customHeight="1" thickTop="1" x14ac:dyDescent="0.3">
      <c r="E14" s="43"/>
      <c r="F14" s="43"/>
      <c r="G14" s="43"/>
      <c r="H14" s="43"/>
      <c r="I14" s="43"/>
      <c r="J14" s="44"/>
      <c r="K14" s="47"/>
      <c r="L14" s="49" t="s">
        <v>41</v>
      </c>
      <c r="M14" s="49"/>
      <c r="N14" s="50"/>
      <c r="O14" s="50"/>
      <c r="P14" s="50"/>
    </row>
    <row r="15" spans="3:20" ht="30" customHeight="1" thickBot="1" x14ac:dyDescent="0.35">
      <c r="E15" s="39" t="s">
        <v>5</v>
      </c>
      <c r="F15" s="39"/>
      <c r="G15" s="39"/>
      <c r="H15" s="39"/>
      <c r="I15" s="39"/>
      <c r="J15" s="44">
        <f>J11*0.9</f>
        <v>1.5104166666666666E-3</v>
      </c>
      <c r="K15" s="47"/>
      <c r="L15" s="51"/>
      <c r="M15" s="51"/>
      <c r="N15" s="52"/>
      <c r="O15" s="52"/>
      <c r="P15" s="52"/>
    </row>
    <row r="16" spans="3:20" ht="15" customHeight="1" thickTop="1" x14ac:dyDescent="0.3">
      <c r="E16" s="43"/>
      <c r="F16" s="43"/>
      <c r="G16" s="43"/>
      <c r="H16" s="43"/>
      <c r="I16" s="43"/>
      <c r="J16" s="53"/>
      <c r="K16" s="47"/>
      <c r="L16" s="52"/>
      <c r="M16" s="52"/>
      <c r="N16" s="52"/>
      <c r="O16" s="52"/>
      <c r="P16" s="54"/>
    </row>
    <row r="17" spans="5:16" ht="30" customHeight="1" thickBot="1" x14ac:dyDescent="0.35">
      <c r="E17" s="39" t="s">
        <v>6</v>
      </c>
      <c r="F17" s="39"/>
      <c r="G17" s="39"/>
      <c r="H17" s="39"/>
      <c r="I17" s="39"/>
      <c r="J17" s="44">
        <f>J11*0.85</f>
        <v>1.4265046296296296E-3</v>
      </c>
      <c r="K17" s="47"/>
      <c r="L17" s="52"/>
      <c r="M17" s="52"/>
      <c r="N17" s="52"/>
      <c r="O17" s="52"/>
      <c r="P17" s="54"/>
    </row>
    <row r="18" spans="5:16" ht="15" customHeight="1" thickTop="1" x14ac:dyDescent="0.3">
      <c r="E18" s="43"/>
      <c r="F18" s="43"/>
      <c r="G18" s="43"/>
      <c r="H18" s="43"/>
      <c r="I18" s="43"/>
      <c r="J18" s="53"/>
      <c r="K18" s="47"/>
      <c r="L18" s="52"/>
      <c r="M18" s="52"/>
      <c r="N18" s="52"/>
      <c r="O18" s="52"/>
      <c r="P18" s="54"/>
    </row>
    <row r="19" spans="5:16" ht="30" customHeight="1" thickBot="1" x14ac:dyDescent="0.35">
      <c r="E19" s="39" t="s">
        <v>8</v>
      </c>
      <c r="F19" s="39"/>
      <c r="G19" s="39"/>
      <c r="H19" s="39"/>
      <c r="I19" s="39"/>
      <c r="J19" s="44">
        <f>J11*0.8</f>
        <v>1.3425925925925927E-3</v>
      </c>
      <c r="K19" s="47"/>
      <c r="L19" s="52"/>
      <c r="M19" s="52"/>
      <c r="N19" s="52"/>
      <c r="O19" s="52"/>
      <c r="P19" s="54"/>
    </row>
    <row r="20" spans="5:16" ht="15" customHeight="1" thickTop="1" x14ac:dyDescent="0.3">
      <c r="E20" s="43"/>
      <c r="F20" s="43"/>
      <c r="G20" s="43"/>
      <c r="H20" s="43"/>
      <c r="I20" s="43"/>
      <c r="J20" s="53"/>
      <c r="K20" s="47"/>
      <c r="L20" s="52"/>
      <c r="M20" s="52"/>
      <c r="N20" s="52"/>
      <c r="O20" s="52"/>
      <c r="P20" s="54"/>
    </row>
    <row r="21" spans="5:16" ht="30" customHeight="1" thickBot="1" x14ac:dyDescent="0.35">
      <c r="E21" s="39" t="s">
        <v>10</v>
      </c>
      <c r="F21" s="39"/>
      <c r="G21" s="39"/>
      <c r="H21" s="39"/>
      <c r="I21" s="39"/>
      <c r="J21" s="44">
        <f>J11*0.75</f>
        <v>1.2586805555555556E-3</v>
      </c>
      <c r="K21" s="47"/>
      <c r="L21" s="52"/>
      <c r="M21" s="52"/>
      <c r="N21" s="52"/>
      <c r="O21" s="52"/>
      <c r="P21" s="54"/>
    </row>
    <row r="22" spans="5:16" ht="15" customHeight="1" thickTop="1" x14ac:dyDescent="0.3">
      <c r="E22" s="47"/>
      <c r="F22" s="47"/>
      <c r="G22" s="55"/>
      <c r="H22" s="55"/>
      <c r="I22" s="55"/>
      <c r="J22" s="56"/>
      <c r="K22" s="47"/>
      <c r="L22" s="52"/>
      <c r="M22" s="52"/>
      <c r="N22" s="52"/>
      <c r="O22" s="52"/>
      <c r="P22" s="54"/>
    </row>
    <row r="23" spans="5:16" ht="30" customHeight="1" thickBot="1" x14ac:dyDescent="0.35">
      <c r="E23" s="57" t="s">
        <v>12</v>
      </c>
      <c r="F23" s="57"/>
      <c r="G23" s="57"/>
      <c r="H23" s="57"/>
      <c r="I23" s="57"/>
      <c r="J23" s="40">
        <f>J11*0.7</f>
        <v>1.1747685185185186E-3</v>
      </c>
      <c r="K23" s="47"/>
      <c r="L23" s="52"/>
      <c r="M23" s="52"/>
      <c r="N23" s="52"/>
      <c r="O23" s="52"/>
      <c r="P23" s="54"/>
    </row>
    <row r="24" spans="5:16" ht="15.75" thickTop="1" x14ac:dyDescent="0.25"/>
    <row r="29" spans="5:16" ht="18.75" x14ac:dyDescent="0.25">
      <c r="E29" s="33" t="s">
        <v>4</v>
      </c>
      <c r="F29" s="33"/>
      <c r="G29" s="33"/>
      <c r="H29" s="33"/>
      <c r="I29" s="33"/>
      <c r="J29" s="33"/>
      <c r="K29" s="33"/>
      <c r="L29" s="33"/>
      <c r="M29" s="33"/>
    </row>
    <row r="30" spans="5:16" ht="18.75" x14ac:dyDescent="0.3">
      <c r="E30" s="25"/>
      <c r="F30" s="25"/>
      <c r="G30" s="25"/>
      <c r="H30" s="25"/>
      <c r="I30" s="25"/>
      <c r="J30" s="25"/>
      <c r="K30" s="25"/>
      <c r="L30" s="25"/>
      <c r="M30" s="25"/>
    </row>
    <row r="31" spans="5:16" ht="18.75" x14ac:dyDescent="0.25">
      <c r="E31" s="31" t="s">
        <v>40</v>
      </c>
      <c r="F31" s="31"/>
      <c r="G31" s="31"/>
      <c r="H31" s="31"/>
      <c r="I31" s="31"/>
      <c r="J31" s="31"/>
      <c r="K31" s="31"/>
      <c r="L31" s="31"/>
      <c r="M31" s="31"/>
    </row>
    <row r="32" spans="5:16" ht="18.75" x14ac:dyDescent="0.25">
      <c r="E32" s="26"/>
      <c r="F32" s="26"/>
      <c r="G32" s="26"/>
      <c r="H32" s="26"/>
      <c r="I32" s="26"/>
      <c r="J32" s="26"/>
      <c r="K32" s="26"/>
      <c r="L32" s="26"/>
      <c r="M32" s="26"/>
    </row>
    <row r="33" spans="5:13" ht="18.75" x14ac:dyDescent="0.25">
      <c r="E33" s="31" t="s">
        <v>7</v>
      </c>
      <c r="F33" s="31"/>
      <c r="G33" s="31"/>
      <c r="H33" s="31"/>
      <c r="I33" s="31"/>
      <c r="J33" s="31"/>
      <c r="K33" s="31"/>
      <c r="L33" s="31"/>
      <c r="M33" s="31"/>
    </row>
    <row r="34" spans="5:13" ht="18.75" x14ac:dyDescent="0.25">
      <c r="E34" s="26"/>
      <c r="F34" s="26"/>
      <c r="G34" s="26"/>
      <c r="H34" s="26"/>
      <c r="I34" s="26"/>
      <c r="J34" s="26"/>
      <c r="K34" s="26"/>
      <c r="L34" s="26"/>
      <c r="M34" s="26"/>
    </row>
    <row r="35" spans="5:13" ht="18.75" x14ac:dyDescent="0.25">
      <c r="E35" s="31" t="s">
        <v>9</v>
      </c>
      <c r="F35" s="31"/>
      <c r="G35" s="31"/>
      <c r="H35" s="31"/>
      <c r="I35" s="31"/>
      <c r="J35" s="31"/>
      <c r="K35" s="31"/>
      <c r="L35" s="31"/>
      <c r="M35" s="31"/>
    </row>
    <row r="36" spans="5:13" ht="18.75" x14ac:dyDescent="0.25">
      <c r="E36" s="26"/>
      <c r="F36" s="26"/>
      <c r="G36" s="26"/>
      <c r="H36" s="26"/>
      <c r="I36" s="26"/>
      <c r="J36" s="26"/>
      <c r="K36" s="26"/>
      <c r="L36" s="26"/>
      <c r="M36" s="26"/>
    </row>
    <row r="37" spans="5:13" ht="18.75" x14ac:dyDescent="0.25">
      <c r="E37" s="31" t="s">
        <v>11</v>
      </c>
      <c r="F37" s="31"/>
      <c r="G37" s="31"/>
      <c r="H37" s="31"/>
      <c r="I37" s="31"/>
      <c r="J37" s="31"/>
      <c r="K37" s="31"/>
      <c r="L37" s="31"/>
      <c r="M37" s="31"/>
    </row>
    <row r="38" spans="5:13" ht="18.75" x14ac:dyDescent="0.3">
      <c r="E38" s="25"/>
      <c r="F38" s="25"/>
      <c r="G38" s="25"/>
      <c r="H38" s="25"/>
      <c r="I38" s="25"/>
      <c r="J38" s="25"/>
      <c r="K38" s="25"/>
      <c r="L38" s="25"/>
      <c r="M38" s="25"/>
    </row>
    <row r="39" spans="5:13" ht="18.75" x14ac:dyDescent="0.3">
      <c r="E39" s="25"/>
      <c r="F39" s="25"/>
      <c r="G39" s="25"/>
      <c r="H39" s="25"/>
      <c r="I39" s="25"/>
      <c r="J39" s="25"/>
      <c r="K39" s="25"/>
      <c r="L39" s="25"/>
      <c r="M39" s="25"/>
    </row>
    <row r="41" spans="5:13" x14ac:dyDescent="0.25">
      <c r="E41" s="28"/>
      <c r="F41" s="28"/>
      <c r="G41" s="28"/>
      <c r="H41" s="28"/>
      <c r="I41" s="28"/>
      <c r="J41" s="28"/>
      <c r="K41" s="28"/>
      <c r="L41" s="28"/>
      <c r="M41" s="28"/>
    </row>
    <row r="42" spans="5:13" x14ac:dyDescent="0.25">
      <c r="E42" s="28"/>
      <c r="F42" s="28"/>
      <c r="G42" s="28"/>
      <c r="H42" s="28"/>
      <c r="I42" s="29"/>
      <c r="J42" s="29"/>
      <c r="K42" s="29"/>
      <c r="L42" s="29"/>
      <c r="M42" s="29"/>
    </row>
    <row r="43" spans="5:13" x14ac:dyDescent="0.25">
      <c r="E43" s="28"/>
      <c r="F43" s="28"/>
      <c r="G43" s="28"/>
      <c r="H43" s="28"/>
      <c r="I43" s="29"/>
      <c r="J43" s="29"/>
      <c r="K43" s="29"/>
      <c r="L43" s="29"/>
      <c r="M43" s="29"/>
    </row>
    <row r="44" spans="5:13" x14ac:dyDescent="0.25">
      <c r="E44" s="28"/>
      <c r="F44" s="28"/>
      <c r="G44" s="28"/>
      <c r="H44" s="28"/>
      <c r="I44" s="29"/>
      <c r="J44" s="29"/>
      <c r="K44" s="29"/>
      <c r="L44" s="29"/>
      <c r="M44" s="29"/>
    </row>
    <row r="45" spans="5:13" x14ac:dyDescent="0.25">
      <c r="E45" s="28"/>
      <c r="F45" s="28"/>
      <c r="G45" s="28"/>
      <c r="H45" s="28"/>
      <c r="I45" s="29"/>
      <c r="J45" s="29"/>
      <c r="K45" s="29"/>
      <c r="L45" s="29"/>
      <c r="M45" s="29"/>
    </row>
    <row r="46" spans="5:13" x14ac:dyDescent="0.25">
      <c r="E46" s="28"/>
      <c r="F46" s="28"/>
      <c r="G46" s="28"/>
      <c r="H46" s="28"/>
      <c r="I46" s="29"/>
      <c r="J46" s="29"/>
      <c r="K46" s="29"/>
      <c r="L46" s="29"/>
      <c r="M46" s="29"/>
    </row>
    <row r="47" spans="5:13" x14ac:dyDescent="0.25">
      <c r="E47" s="28"/>
      <c r="F47" s="28"/>
      <c r="G47" s="28"/>
      <c r="H47" s="28"/>
      <c r="I47" s="29"/>
      <c r="J47" s="29"/>
      <c r="K47" s="29"/>
      <c r="L47" s="29"/>
      <c r="M47" s="29"/>
    </row>
    <row r="48" spans="5:13" x14ac:dyDescent="0.25">
      <c r="E48" s="28"/>
      <c r="F48" s="28"/>
      <c r="G48" s="28"/>
      <c r="H48" s="28"/>
      <c r="I48" s="29"/>
      <c r="J48" s="29"/>
      <c r="K48" s="29"/>
      <c r="L48" s="29"/>
      <c r="M48" s="29"/>
    </row>
    <row r="49" spans="5:13" x14ac:dyDescent="0.25">
      <c r="E49" s="30"/>
      <c r="F49" s="30"/>
      <c r="G49" s="30"/>
      <c r="H49" s="30"/>
      <c r="I49" s="30"/>
      <c r="J49" s="30"/>
      <c r="K49" s="30"/>
      <c r="L49" s="30"/>
      <c r="M49" s="30"/>
    </row>
    <row r="50" spans="5:13" x14ac:dyDescent="0.25">
      <c r="E50" s="30"/>
      <c r="F50" s="30"/>
      <c r="G50" s="30"/>
      <c r="H50" s="30"/>
      <c r="I50" s="30"/>
      <c r="J50" s="30"/>
      <c r="K50" s="30"/>
      <c r="L50" s="30"/>
      <c r="M50" s="30"/>
    </row>
    <row r="51" spans="5:13" x14ac:dyDescent="0.25">
      <c r="E51" s="29"/>
      <c r="F51" s="29"/>
      <c r="G51" s="29"/>
      <c r="H51" s="29"/>
      <c r="I51" s="29"/>
      <c r="J51" s="29"/>
      <c r="K51" s="29"/>
      <c r="L51" s="29"/>
      <c r="M51" s="29"/>
    </row>
  </sheetData>
  <mergeCells count="15">
    <mergeCell ref="E35:M35"/>
    <mergeCell ref="E21:I21"/>
    <mergeCell ref="E37:M37"/>
    <mergeCell ref="E23:I23"/>
    <mergeCell ref="E4:P8"/>
    <mergeCell ref="E9:I9"/>
    <mergeCell ref="L9:P11"/>
    <mergeCell ref="E11:I11"/>
    <mergeCell ref="E13:I13"/>
    <mergeCell ref="E29:M29"/>
    <mergeCell ref="E15:I15"/>
    <mergeCell ref="E31:M31"/>
    <mergeCell ref="E17:I17"/>
    <mergeCell ref="E33:M33"/>
    <mergeCell ref="E19:I19"/>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T23"/>
  <sheetViews>
    <sheetView topLeftCell="D1" workbookViewId="0">
      <selection activeCell="J10" sqref="J10"/>
    </sheetView>
  </sheetViews>
  <sheetFormatPr defaultColWidth="9.28515625" defaultRowHeight="15" x14ac:dyDescent="0.25"/>
  <cols>
    <col min="1" max="5" width="9.28515625" style="1"/>
    <col min="6" max="7" width="9.28515625" style="1" customWidth="1"/>
    <col min="8" max="9" width="9.28515625" style="1"/>
    <col min="10" max="10" width="19.42578125" style="1" customWidth="1"/>
    <col min="11" max="11" width="11.5703125" style="1" customWidth="1"/>
    <col min="12" max="14" width="9.28515625" style="1" customWidth="1"/>
    <col min="15" max="16384" width="9.28515625" style="1"/>
  </cols>
  <sheetData>
    <row r="4" spans="3:20" ht="15" customHeight="1" x14ac:dyDescent="0.25">
      <c r="C4" s="2"/>
      <c r="D4" s="2"/>
      <c r="E4" s="36" t="s">
        <v>13</v>
      </c>
      <c r="F4" s="36"/>
      <c r="G4" s="36"/>
      <c r="H4" s="36"/>
      <c r="I4" s="36"/>
      <c r="J4" s="36"/>
      <c r="K4" s="36"/>
      <c r="L4" s="36"/>
      <c r="M4" s="36"/>
      <c r="N4" s="36"/>
      <c r="O4" s="36"/>
      <c r="P4" s="36"/>
    </row>
    <row r="5" spans="3:20" ht="15" customHeight="1" x14ac:dyDescent="0.25">
      <c r="C5" s="2"/>
      <c r="D5" s="2"/>
      <c r="E5" s="36"/>
      <c r="F5" s="36"/>
      <c r="G5" s="36"/>
      <c r="H5" s="36"/>
      <c r="I5" s="36"/>
      <c r="J5" s="36"/>
      <c r="K5" s="36"/>
      <c r="L5" s="36"/>
      <c r="M5" s="36"/>
      <c r="N5" s="36"/>
      <c r="O5" s="36"/>
      <c r="P5" s="36"/>
    </row>
    <row r="6" spans="3:20" ht="15" customHeight="1" x14ac:dyDescent="0.25">
      <c r="C6" s="2"/>
      <c r="D6" s="2"/>
      <c r="E6" s="36"/>
      <c r="F6" s="36"/>
      <c r="G6" s="36"/>
      <c r="H6" s="36"/>
      <c r="I6" s="36"/>
      <c r="J6" s="36"/>
      <c r="K6" s="36"/>
      <c r="L6" s="36"/>
      <c r="M6" s="36"/>
      <c r="N6" s="36"/>
      <c r="O6" s="36"/>
      <c r="P6" s="36"/>
    </row>
    <row r="7" spans="3:20" ht="15" customHeight="1" x14ac:dyDescent="0.25">
      <c r="C7" s="2"/>
      <c r="D7" s="2"/>
      <c r="E7" s="36"/>
      <c r="F7" s="36"/>
      <c r="G7" s="36"/>
      <c r="H7" s="36"/>
      <c r="I7" s="36"/>
      <c r="J7" s="36"/>
      <c r="K7" s="36"/>
      <c r="L7" s="36"/>
      <c r="M7" s="36"/>
      <c r="N7" s="36"/>
      <c r="O7" s="36"/>
      <c r="P7" s="36"/>
    </row>
    <row r="8" spans="3:20" ht="15" customHeight="1" x14ac:dyDescent="0.25">
      <c r="C8" s="2"/>
      <c r="D8" s="2"/>
      <c r="E8" s="36"/>
      <c r="F8" s="36"/>
      <c r="G8" s="36"/>
      <c r="H8" s="36"/>
      <c r="I8" s="36"/>
      <c r="J8" s="36"/>
      <c r="K8" s="36"/>
      <c r="L8" s="36"/>
      <c r="M8" s="36"/>
      <c r="N8" s="36"/>
      <c r="O8" s="36"/>
      <c r="P8" s="36"/>
    </row>
    <row r="9" spans="3:20" ht="50.25" customHeight="1" thickBot="1" x14ac:dyDescent="0.55000000000000004">
      <c r="E9" s="34" t="s">
        <v>0</v>
      </c>
      <c r="F9" s="34"/>
      <c r="G9" s="34"/>
      <c r="H9" s="34"/>
      <c r="I9" s="34"/>
      <c r="J9" s="3">
        <v>7.3379629629629628E-3</v>
      </c>
      <c r="K9" s="4" t="s">
        <v>1</v>
      </c>
      <c r="L9" s="37" t="s">
        <v>2</v>
      </c>
      <c r="M9" s="37"/>
      <c r="N9" s="37"/>
      <c r="O9" s="37"/>
      <c r="P9" s="37"/>
      <c r="Q9" s="5"/>
    </row>
    <row r="10" spans="3:20" ht="15.75" thickTop="1" x14ac:dyDescent="0.25">
      <c r="E10" s="6"/>
      <c r="F10" s="6"/>
      <c r="G10" s="6"/>
      <c r="H10" s="6"/>
      <c r="I10" s="6"/>
      <c r="J10" s="7" t="s">
        <v>36</v>
      </c>
      <c r="K10" s="8"/>
      <c r="L10" s="37"/>
      <c r="M10" s="37"/>
      <c r="N10" s="37"/>
      <c r="O10" s="37"/>
      <c r="P10" s="37"/>
      <c r="Q10" s="5"/>
    </row>
    <row r="11" spans="3:20" ht="50.25" customHeight="1" thickBot="1" x14ac:dyDescent="0.55000000000000004">
      <c r="E11" s="34" t="s">
        <v>14</v>
      </c>
      <c r="F11" s="34"/>
      <c r="G11" s="34"/>
      <c r="H11" s="34"/>
      <c r="I11" s="34"/>
      <c r="J11" s="3">
        <f>J9/6</f>
        <v>1.2229938271604939E-3</v>
      </c>
      <c r="K11" s="9"/>
      <c r="L11" s="37"/>
      <c r="M11" s="37"/>
      <c r="N11" s="37"/>
      <c r="O11" s="37"/>
      <c r="P11" s="37"/>
      <c r="Q11" s="5"/>
    </row>
    <row r="12" spans="3:20" ht="15" customHeight="1" thickTop="1" x14ac:dyDescent="0.5">
      <c r="E12" s="10"/>
      <c r="F12" s="10"/>
      <c r="G12" s="10"/>
      <c r="H12" s="10"/>
      <c r="I12" s="10"/>
      <c r="J12" s="11"/>
      <c r="K12" s="8"/>
      <c r="L12" s="12"/>
      <c r="M12" s="12"/>
      <c r="N12" s="12"/>
      <c r="O12" s="12"/>
      <c r="P12" s="12"/>
      <c r="Q12" s="5"/>
    </row>
    <row r="13" spans="3:20" ht="50.25" customHeight="1" thickBot="1" x14ac:dyDescent="0.55000000000000004">
      <c r="E13" s="34" t="s">
        <v>15</v>
      </c>
      <c r="F13" s="34"/>
      <c r="G13" s="34"/>
      <c r="H13" s="34"/>
      <c r="I13" s="34"/>
      <c r="J13" s="3">
        <f>J11*2</f>
        <v>2.4459876543209877E-3</v>
      </c>
      <c r="K13" s="8"/>
      <c r="L13" s="16"/>
      <c r="M13" s="16"/>
      <c r="N13" s="16"/>
      <c r="O13" s="16"/>
      <c r="P13" s="16"/>
      <c r="Q13" s="19"/>
      <c r="R13" s="19"/>
      <c r="S13" s="19"/>
      <c r="T13" s="19"/>
    </row>
    <row r="14" spans="3:20" ht="15" customHeight="1" thickTop="1" x14ac:dyDescent="0.5">
      <c r="E14" s="10"/>
      <c r="F14" s="10"/>
      <c r="G14" s="10"/>
      <c r="H14" s="10"/>
      <c r="I14" s="10"/>
      <c r="J14" s="11"/>
      <c r="K14" s="8"/>
      <c r="L14" s="8"/>
      <c r="M14" s="8"/>
      <c r="N14" s="8"/>
      <c r="O14" s="8"/>
      <c r="P14" s="8"/>
    </row>
    <row r="15" spans="3:20" ht="50.25" customHeight="1" thickBot="1" x14ac:dyDescent="0.55000000000000004">
      <c r="E15" s="34" t="s">
        <v>16</v>
      </c>
      <c r="F15" s="34"/>
      <c r="G15" s="34"/>
      <c r="H15" s="34"/>
      <c r="I15" s="34"/>
      <c r="J15" s="11">
        <f>J9/2</f>
        <v>3.6689814814814814E-3</v>
      </c>
      <c r="K15" s="8"/>
      <c r="L15" s="17"/>
      <c r="M15" s="17"/>
      <c r="N15" s="17"/>
      <c r="O15" s="17"/>
      <c r="P15" s="17"/>
      <c r="Q15" s="20"/>
      <c r="R15" s="20"/>
      <c r="S15" s="20"/>
      <c r="T15" s="20"/>
    </row>
    <row r="16" spans="3:20" ht="15" customHeight="1" thickTop="1" x14ac:dyDescent="0.5">
      <c r="E16" s="10"/>
      <c r="F16" s="10"/>
      <c r="G16" s="10"/>
      <c r="H16" s="10"/>
      <c r="I16" s="10"/>
      <c r="J16" s="13"/>
      <c r="K16" s="8"/>
      <c r="L16" s="18"/>
      <c r="M16" s="18"/>
      <c r="N16" s="18"/>
      <c r="O16" s="18"/>
      <c r="P16" s="18"/>
      <c r="Q16" s="21"/>
      <c r="R16" s="21"/>
      <c r="S16" s="21"/>
      <c r="T16" s="21"/>
    </row>
    <row r="17" spans="5:20" ht="50.25" customHeight="1" thickBot="1" x14ac:dyDescent="0.55000000000000004">
      <c r="E17" s="34" t="s">
        <v>17</v>
      </c>
      <c r="F17" s="34"/>
      <c r="G17" s="34"/>
      <c r="H17" s="34"/>
      <c r="I17" s="34"/>
      <c r="J17" s="11">
        <f>J11+J15</f>
        <v>4.8919753086419755E-3</v>
      </c>
      <c r="K17" s="8"/>
      <c r="L17" s="17"/>
      <c r="M17" s="17"/>
      <c r="N17" s="17"/>
      <c r="O17" s="17"/>
      <c r="P17" s="17"/>
      <c r="Q17" s="20"/>
      <c r="R17" s="20"/>
      <c r="S17" s="20"/>
      <c r="T17" s="20"/>
    </row>
    <row r="18" spans="5:20" ht="15" customHeight="1" thickTop="1" x14ac:dyDescent="0.5">
      <c r="E18" s="10"/>
      <c r="F18" s="10"/>
      <c r="G18" s="10"/>
      <c r="H18" s="10"/>
      <c r="I18" s="10"/>
      <c r="J18" s="13"/>
      <c r="K18" s="8"/>
      <c r="L18" s="18"/>
      <c r="M18" s="18"/>
      <c r="N18" s="18"/>
      <c r="O18" s="18"/>
      <c r="P18" s="18"/>
      <c r="Q18" s="21"/>
      <c r="R18" s="21"/>
      <c r="S18" s="21"/>
      <c r="T18" s="21"/>
    </row>
    <row r="19" spans="5:20" ht="50.25" customHeight="1" thickBot="1" x14ac:dyDescent="0.55000000000000004">
      <c r="E19" s="34" t="s">
        <v>18</v>
      </c>
      <c r="F19" s="34"/>
      <c r="G19" s="34"/>
      <c r="H19" s="34"/>
      <c r="I19" s="34"/>
      <c r="J19" s="11">
        <f>J11+J17</f>
        <v>6.1149691358024696E-3</v>
      </c>
      <c r="K19" s="8"/>
      <c r="L19" s="17"/>
      <c r="M19" s="17"/>
      <c r="N19" s="17"/>
      <c r="O19" s="17"/>
      <c r="P19" s="17"/>
      <c r="Q19" s="20"/>
      <c r="R19" s="20"/>
      <c r="S19" s="20"/>
      <c r="T19" s="20"/>
    </row>
    <row r="20" spans="5:20" ht="15" customHeight="1" thickTop="1" x14ac:dyDescent="0.5">
      <c r="E20" s="10"/>
      <c r="F20" s="10"/>
      <c r="G20" s="10"/>
      <c r="H20" s="10"/>
      <c r="I20" s="10"/>
      <c r="J20" s="13"/>
      <c r="K20" s="8"/>
      <c r="L20" s="18"/>
      <c r="M20" s="18"/>
      <c r="N20" s="18"/>
      <c r="O20" s="18"/>
      <c r="P20" s="18"/>
      <c r="Q20" s="21"/>
      <c r="R20" s="21"/>
      <c r="S20" s="21"/>
      <c r="T20" s="21"/>
    </row>
    <row r="21" spans="5:20" ht="50.25" customHeight="1" x14ac:dyDescent="0.5">
      <c r="E21" s="34"/>
      <c r="F21" s="34"/>
      <c r="G21" s="34"/>
      <c r="H21" s="34"/>
      <c r="I21" s="34"/>
      <c r="J21" s="11"/>
      <c r="K21" s="8"/>
      <c r="L21" s="17"/>
      <c r="M21" s="17"/>
      <c r="N21" s="17"/>
      <c r="O21" s="17"/>
      <c r="P21" s="17"/>
      <c r="Q21" s="20"/>
      <c r="R21" s="20"/>
      <c r="S21" s="20"/>
      <c r="T21" s="20"/>
    </row>
    <row r="22" spans="5:20" ht="15" customHeight="1" x14ac:dyDescent="0.5">
      <c r="E22" s="14"/>
      <c r="F22" s="14"/>
      <c r="G22" s="15"/>
      <c r="H22" s="15"/>
      <c r="I22" s="15"/>
      <c r="J22" s="22"/>
      <c r="K22" s="8"/>
      <c r="L22" s="8"/>
      <c r="M22" s="8"/>
      <c r="N22" s="8"/>
      <c r="O22" s="8"/>
      <c r="P22" s="8"/>
    </row>
    <row r="23" spans="5:20" ht="50.25" customHeight="1" x14ac:dyDescent="0.5">
      <c r="E23" s="35"/>
      <c r="F23" s="35"/>
      <c r="G23" s="35"/>
      <c r="H23" s="35"/>
      <c r="I23" s="35"/>
      <c r="J23" s="11"/>
      <c r="K23" s="8"/>
      <c r="L23" s="8"/>
      <c r="M23" s="8"/>
      <c r="N23" s="8"/>
      <c r="O23" s="8"/>
      <c r="P23" s="8"/>
    </row>
  </sheetData>
  <mergeCells count="10">
    <mergeCell ref="E4:P8"/>
    <mergeCell ref="E9:I9"/>
    <mergeCell ref="L9:P11"/>
    <mergeCell ref="E11:I11"/>
    <mergeCell ref="E13:I13"/>
    <mergeCell ref="E21:I21"/>
    <mergeCell ref="E23:I23"/>
    <mergeCell ref="E15:I15"/>
    <mergeCell ref="E17:I17"/>
    <mergeCell ref="E19:I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XO32"/>
  <sheetViews>
    <sheetView tabSelected="1" topLeftCell="A13" workbookViewId="0">
      <selection activeCell="A33" sqref="A33"/>
    </sheetView>
  </sheetViews>
  <sheetFormatPr defaultColWidth="9.28515625" defaultRowHeight="15" x14ac:dyDescent="0.25"/>
  <cols>
    <col min="1" max="1" width="9.28515625" style="1"/>
    <col min="2" max="2" width="11.42578125" style="1" customWidth="1"/>
    <col min="3" max="3" width="9.28515625" style="1" customWidth="1"/>
    <col min="4" max="6" width="9.28515625" style="1"/>
    <col min="7" max="7" width="1.42578125" style="1" customWidth="1"/>
    <col min="8" max="8" width="13.42578125" style="1" bestFit="1" customWidth="1"/>
    <col min="9" max="9" width="3.28515625" style="1" customWidth="1"/>
    <col min="10" max="13" width="9.28515625" style="1"/>
    <col min="14" max="639" width="9.28515625" style="52"/>
    <col min="640" max="16384" width="9.28515625" style="1"/>
  </cols>
  <sheetData>
    <row r="4" spans="2:12" ht="15" customHeight="1" x14ac:dyDescent="0.25">
      <c r="B4" s="38" t="s">
        <v>25</v>
      </c>
      <c r="C4" s="38"/>
      <c r="D4" s="38"/>
      <c r="E4" s="38"/>
      <c r="F4" s="38"/>
      <c r="G4" s="38"/>
      <c r="H4" s="38"/>
      <c r="I4" s="38"/>
      <c r="J4" s="38"/>
      <c r="K4" s="38"/>
      <c r="L4" s="38"/>
    </row>
    <row r="5" spans="2:12" ht="15" customHeight="1" x14ac:dyDescent="0.25">
      <c r="B5" s="38"/>
      <c r="C5" s="38"/>
      <c r="D5" s="38"/>
      <c r="E5" s="38"/>
      <c r="F5" s="38"/>
      <c r="G5" s="38"/>
      <c r="H5" s="38"/>
      <c r="I5" s="38"/>
      <c r="J5" s="38"/>
      <c r="K5" s="38"/>
      <c r="L5" s="38"/>
    </row>
    <row r="6" spans="2:12" ht="15" customHeight="1" x14ac:dyDescent="0.25">
      <c r="B6" s="38"/>
      <c r="C6" s="38"/>
      <c r="D6" s="38"/>
      <c r="E6" s="38"/>
      <c r="F6" s="38"/>
      <c r="G6" s="38"/>
      <c r="H6" s="38"/>
      <c r="I6" s="38"/>
      <c r="J6" s="38"/>
      <c r="K6" s="38"/>
      <c r="L6" s="38"/>
    </row>
    <row r="7" spans="2:12" ht="15" customHeight="1" x14ac:dyDescent="0.25">
      <c r="B7" s="38"/>
      <c r="C7" s="38"/>
      <c r="D7" s="38"/>
      <c r="E7" s="38"/>
      <c r="F7" s="38"/>
      <c r="G7" s="38"/>
      <c r="H7" s="38"/>
      <c r="I7" s="38"/>
      <c r="J7" s="38"/>
      <c r="K7" s="38"/>
      <c r="L7" s="38"/>
    </row>
    <row r="8" spans="2:12" ht="15" customHeight="1" x14ac:dyDescent="0.25">
      <c r="B8" s="38"/>
      <c r="C8" s="38"/>
      <c r="D8" s="38"/>
      <c r="E8" s="38"/>
      <c r="F8" s="38"/>
      <c r="G8" s="38"/>
      <c r="H8" s="38"/>
      <c r="I8" s="38"/>
      <c r="J8" s="38"/>
      <c r="K8" s="38"/>
      <c r="L8" s="38"/>
    </row>
    <row r="9" spans="2:12" x14ac:dyDescent="0.25">
      <c r="B9" s="52"/>
      <c r="C9" s="52"/>
      <c r="D9" s="52"/>
      <c r="E9" s="52"/>
      <c r="F9" s="52"/>
      <c r="G9" s="52"/>
      <c r="H9" s="58" t="s">
        <v>20</v>
      </c>
      <c r="I9" s="59"/>
      <c r="J9" s="58" t="s">
        <v>21</v>
      </c>
      <c r="K9" s="52"/>
      <c r="L9" s="52"/>
    </row>
    <row r="10" spans="2:12" x14ac:dyDescent="0.25">
      <c r="B10" s="60" t="s">
        <v>34</v>
      </c>
      <c r="C10" s="61"/>
      <c r="D10" s="52"/>
      <c r="E10" s="52"/>
      <c r="F10" s="52"/>
      <c r="G10" s="52"/>
      <c r="H10" s="58"/>
      <c r="I10" s="59"/>
      <c r="J10" s="58"/>
      <c r="K10" s="52"/>
      <c r="L10" s="52"/>
    </row>
    <row r="11" spans="2:12" ht="7.5" customHeight="1" thickBot="1" x14ac:dyDescent="0.3">
      <c r="B11" s="61"/>
      <c r="C11" s="61"/>
      <c r="D11" s="52"/>
      <c r="E11" s="52"/>
      <c r="F11" s="52"/>
      <c r="G11" s="52"/>
      <c r="H11" s="52"/>
      <c r="I11" s="52"/>
      <c r="J11" s="52"/>
      <c r="K11" s="52"/>
      <c r="L11" s="52"/>
    </row>
    <row r="12" spans="2:12" x14ac:dyDescent="0.25">
      <c r="B12" s="61"/>
      <c r="C12" s="61"/>
      <c r="D12" s="62" t="s">
        <v>19</v>
      </c>
      <c r="E12" s="62"/>
      <c r="F12" s="62"/>
      <c r="G12" s="52"/>
      <c r="H12" s="63">
        <v>210</v>
      </c>
      <c r="I12" s="52"/>
      <c r="J12" s="63">
        <f>H12/2.2</f>
        <v>95.454545454545453</v>
      </c>
      <c r="K12" s="52"/>
      <c r="L12" s="52"/>
    </row>
    <row r="13" spans="2:12" ht="15.75" thickBot="1" x14ac:dyDescent="0.3">
      <c r="B13" s="61"/>
      <c r="C13" s="61"/>
      <c r="D13" s="62"/>
      <c r="E13" s="62"/>
      <c r="F13" s="62"/>
      <c r="G13" s="52"/>
      <c r="H13" s="64"/>
      <c r="I13" s="52"/>
      <c r="J13" s="64"/>
      <c r="K13" s="52"/>
      <c r="L13" s="52"/>
    </row>
    <row r="14" spans="2:12" ht="15.75" thickBot="1" x14ac:dyDescent="0.3">
      <c r="B14" s="61"/>
      <c r="C14" s="61"/>
      <c r="D14" s="59"/>
      <c r="E14" s="59"/>
      <c r="F14" s="59"/>
      <c r="G14" s="52"/>
      <c r="H14" s="52"/>
      <c r="I14" s="52"/>
      <c r="J14" s="52"/>
      <c r="K14" s="52"/>
      <c r="L14" s="52"/>
    </row>
    <row r="15" spans="2:12" x14ac:dyDescent="0.25">
      <c r="B15" s="61"/>
      <c r="C15" s="61"/>
      <c r="D15" s="65" t="s">
        <v>22</v>
      </c>
      <c r="E15" s="65"/>
      <c r="F15" s="65"/>
      <c r="G15" s="52"/>
      <c r="H15" s="63">
        <v>225</v>
      </c>
      <c r="I15" s="52"/>
      <c r="J15" s="52"/>
      <c r="K15" s="52"/>
      <c r="L15" s="52"/>
    </row>
    <row r="16" spans="2:12" ht="15.75" thickBot="1" x14ac:dyDescent="0.3">
      <c r="B16" s="61"/>
      <c r="C16" s="61"/>
      <c r="D16" s="65"/>
      <c r="E16" s="65"/>
      <c r="F16" s="65"/>
      <c r="G16" s="52"/>
      <c r="H16" s="64"/>
      <c r="I16" s="52"/>
      <c r="J16" s="52"/>
      <c r="K16" s="52"/>
      <c r="L16" s="52"/>
    </row>
    <row r="17" spans="2:12" ht="15.75" thickBot="1" x14ac:dyDescent="0.3">
      <c r="B17" s="61"/>
      <c r="C17" s="61"/>
      <c r="D17" s="59"/>
      <c r="E17" s="59"/>
      <c r="F17" s="59"/>
      <c r="G17" s="52"/>
      <c r="H17" s="52"/>
      <c r="I17" s="52"/>
      <c r="J17" s="52"/>
      <c r="K17" s="52"/>
      <c r="L17" s="52"/>
    </row>
    <row r="18" spans="2:12" x14ac:dyDescent="0.25">
      <c r="B18" s="61"/>
      <c r="C18" s="61"/>
      <c r="D18" s="65" t="s">
        <v>23</v>
      </c>
      <c r="E18" s="65"/>
      <c r="F18" s="65"/>
      <c r="G18" s="52"/>
      <c r="H18" s="63">
        <f>(H15/0.058)/J12</f>
        <v>40.64039408866995</v>
      </c>
      <c r="I18" s="52"/>
      <c r="J18" s="52"/>
      <c r="K18" s="52"/>
      <c r="L18" s="52"/>
    </row>
    <row r="19" spans="2:12" ht="15.75" thickBot="1" x14ac:dyDescent="0.3">
      <c r="B19" s="61"/>
      <c r="C19" s="61"/>
      <c r="D19" s="65"/>
      <c r="E19" s="65"/>
      <c r="F19" s="65"/>
      <c r="G19" s="52"/>
      <c r="H19" s="64"/>
      <c r="I19" s="52"/>
      <c r="J19" s="52"/>
      <c r="K19" s="52"/>
      <c r="L19" s="52"/>
    </row>
    <row r="20" spans="2:12" ht="15.75" thickBot="1" x14ac:dyDescent="0.3">
      <c r="B20" s="52"/>
      <c r="C20" s="52"/>
      <c r="D20" s="52"/>
      <c r="E20" s="52"/>
      <c r="F20" s="52"/>
      <c r="G20" s="52"/>
      <c r="H20" s="52"/>
      <c r="I20" s="52"/>
      <c r="J20" s="52"/>
      <c r="K20" s="52"/>
      <c r="L20" s="52"/>
    </row>
    <row r="21" spans="2:12" x14ac:dyDescent="0.25">
      <c r="B21" s="52"/>
      <c r="C21" s="52"/>
      <c r="D21" s="65" t="s">
        <v>24</v>
      </c>
      <c r="E21" s="65"/>
      <c r="F21" s="65"/>
      <c r="G21" s="52"/>
      <c r="H21" s="66">
        <f>H18/3.5</f>
        <v>11.611541168191414</v>
      </c>
      <c r="I21" s="52"/>
      <c r="J21" s="52"/>
      <c r="K21" s="52"/>
      <c r="L21" s="52"/>
    </row>
    <row r="22" spans="2:12" ht="15.75" thickBot="1" x14ac:dyDescent="0.3">
      <c r="B22" s="52"/>
      <c r="C22" s="52"/>
      <c r="D22" s="65"/>
      <c r="E22" s="65"/>
      <c r="F22" s="65"/>
      <c r="G22" s="52"/>
      <c r="H22" s="67"/>
      <c r="I22" s="52"/>
      <c r="J22" s="52"/>
      <c r="K22" s="52"/>
      <c r="L22" s="52"/>
    </row>
    <row r="23" spans="2:12" x14ac:dyDescent="0.25">
      <c r="B23" s="52"/>
      <c r="C23" s="52"/>
      <c r="D23" s="52"/>
      <c r="E23" s="52"/>
      <c r="F23" s="52"/>
      <c r="G23" s="52"/>
      <c r="H23" s="52"/>
      <c r="I23" s="52"/>
      <c r="J23" s="52"/>
      <c r="K23" s="52"/>
      <c r="L23" s="52"/>
    </row>
    <row r="24" spans="2:12" ht="23.25" x14ac:dyDescent="0.35">
      <c r="B24" s="68" t="s">
        <v>27</v>
      </c>
      <c r="C24" s="69"/>
      <c r="D24" s="69"/>
      <c r="E24" s="69"/>
      <c r="F24" s="69"/>
      <c r="G24" s="69"/>
      <c r="H24" s="69"/>
      <c r="I24" s="69"/>
      <c r="J24" s="69"/>
      <c r="K24" s="69"/>
      <c r="L24" s="69"/>
    </row>
    <row r="25" spans="2:12" ht="30" customHeight="1" x14ac:dyDescent="0.25">
      <c r="B25" s="70"/>
      <c r="C25" s="71" t="s">
        <v>26</v>
      </c>
      <c r="D25" s="71"/>
      <c r="E25" s="71"/>
      <c r="F25" s="71"/>
      <c r="G25" s="71"/>
      <c r="H25" s="71"/>
      <c r="I25" s="71"/>
      <c r="J25" s="71"/>
      <c r="K25" s="71"/>
      <c r="L25" s="71"/>
    </row>
    <row r="26" spans="2:12" ht="30" customHeight="1" x14ac:dyDescent="0.25">
      <c r="B26" s="70"/>
      <c r="C26" s="71" t="s">
        <v>28</v>
      </c>
      <c r="D26" s="71"/>
      <c r="E26" s="71"/>
      <c r="F26" s="71"/>
      <c r="G26" s="71"/>
      <c r="H26" s="71"/>
      <c r="I26" s="71"/>
      <c r="J26" s="71"/>
      <c r="K26" s="71"/>
      <c r="L26" s="71"/>
    </row>
    <row r="27" spans="2:12" ht="30" customHeight="1" x14ac:dyDescent="0.25">
      <c r="B27" s="70"/>
      <c r="C27" s="71" t="s">
        <v>29</v>
      </c>
      <c r="D27" s="71"/>
      <c r="E27" s="71"/>
      <c r="F27" s="71"/>
      <c r="G27" s="71"/>
      <c r="H27" s="71"/>
      <c r="I27" s="71"/>
      <c r="J27" s="71"/>
      <c r="K27" s="71"/>
      <c r="L27" s="71"/>
    </row>
    <row r="28" spans="2:12" ht="30" customHeight="1" x14ac:dyDescent="0.25">
      <c r="B28" s="70"/>
      <c r="C28" s="71" t="s">
        <v>30</v>
      </c>
      <c r="D28" s="71"/>
      <c r="E28" s="71"/>
      <c r="F28" s="71"/>
      <c r="G28" s="71"/>
      <c r="H28" s="71"/>
      <c r="I28" s="71"/>
      <c r="J28" s="71"/>
      <c r="K28" s="71"/>
      <c r="L28" s="71"/>
    </row>
    <row r="29" spans="2:12" ht="30" customHeight="1" x14ac:dyDescent="0.25">
      <c r="B29" s="70"/>
      <c r="C29" s="71" t="s">
        <v>31</v>
      </c>
      <c r="D29" s="71"/>
      <c r="E29" s="71"/>
      <c r="F29" s="71"/>
      <c r="G29" s="71"/>
      <c r="H29" s="71"/>
      <c r="I29" s="71"/>
      <c r="J29" s="71"/>
      <c r="K29" s="71"/>
      <c r="L29" s="71"/>
    </row>
    <row r="30" spans="2:12" ht="30" customHeight="1" x14ac:dyDescent="0.25">
      <c r="B30" s="70"/>
      <c r="C30" s="71" t="s">
        <v>33</v>
      </c>
      <c r="D30" s="71"/>
      <c r="E30" s="71"/>
      <c r="F30" s="71"/>
      <c r="G30" s="71"/>
      <c r="H30" s="71"/>
      <c r="I30" s="71"/>
      <c r="J30" s="71"/>
      <c r="K30" s="71"/>
      <c r="L30" s="71"/>
    </row>
    <row r="31" spans="2:12" ht="30" customHeight="1" x14ac:dyDescent="0.25">
      <c r="B31" s="70"/>
      <c r="C31" s="71" t="s">
        <v>32</v>
      </c>
      <c r="D31" s="71"/>
      <c r="E31" s="71"/>
      <c r="F31" s="71"/>
      <c r="G31" s="71"/>
      <c r="H31" s="71"/>
      <c r="I31" s="71"/>
      <c r="J31" s="71"/>
      <c r="K31" s="71"/>
      <c r="L31" s="71"/>
    </row>
    <row r="32" spans="2:12" x14ac:dyDescent="0.25">
      <c r="B32" s="70"/>
      <c r="C32" s="70"/>
      <c r="D32" s="70"/>
      <c r="E32" s="70"/>
      <c r="F32" s="70"/>
      <c r="G32" s="70"/>
      <c r="H32" s="70"/>
      <c r="I32" s="70"/>
      <c r="J32" s="70"/>
      <c r="K32" s="70"/>
      <c r="L32" s="70"/>
    </row>
  </sheetData>
  <mergeCells count="21">
    <mergeCell ref="H9:H10"/>
    <mergeCell ref="J9:J10"/>
    <mergeCell ref="J12:J13"/>
    <mergeCell ref="D15:F16"/>
    <mergeCell ref="H15:H16"/>
    <mergeCell ref="C29:L29"/>
    <mergeCell ref="C30:L30"/>
    <mergeCell ref="C31:L31"/>
    <mergeCell ref="B10:C19"/>
    <mergeCell ref="B4:L8"/>
    <mergeCell ref="C26:L26"/>
    <mergeCell ref="C27:L27"/>
    <mergeCell ref="C28:L28"/>
    <mergeCell ref="C25:L25"/>
    <mergeCell ref="B24:L24"/>
    <mergeCell ref="D18:F19"/>
    <mergeCell ref="H18:H19"/>
    <mergeCell ref="D21:F22"/>
    <mergeCell ref="H21:H22"/>
    <mergeCell ref="D12:F13"/>
    <mergeCell ref="H12:H13"/>
  </mergeCells>
  <pageMargins left="0.7" right="0.7" top="0.75" bottom="0.75" header="0.3" footer="0.3"/>
  <pageSetup orientation="portrait" r:id="rId1"/>
</worksheet>
</file>

<file path=docMetadata/LabelInfo.xml><?xml version="1.0" encoding="utf-8"?>
<clbl:labelList xmlns:clbl="http://schemas.microsoft.com/office/2020/mipLabelMetadata">
  <clbl:label id="{dcae8101-c92d-480c-bc43-c6761ccccc5a}" enabled="0" method="" siteId="{dcae8101-c92d-480c-bc43-c6761ccccc5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Interval Calculator</vt:lpstr>
      <vt:lpstr>Split Time Calculator</vt:lpstr>
      <vt:lpstr>VO2 Max Calculator</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BRidens</dc:creator>
  <cp:lastModifiedBy>Mary Jane King [KHP]</cp:lastModifiedBy>
  <cp:lastPrinted>2016-05-20T17:06:54Z</cp:lastPrinted>
  <dcterms:created xsi:type="dcterms:W3CDTF">2010-04-07T15:09:31Z</dcterms:created>
  <dcterms:modified xsi:type="dcterms:W3CDTF">2026-11-03T19:28:33Z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2eef23d-2e95-4428-9a3c-2526d95b164a_Enabled">
    <vt:lpwstr>true</vt:lpwstr>
  </property>
  <property fmtid="{D5CDD505-2E9C-101B-9397-08002B2CF9AE}" pid="3" name="MSIP_Label_a2eef23d-2e95-4428-9a3c-2526d95b164a_SetDate">
    <vt:lpwstr>2025-02-19T20:56:52Z</vt:lpwstr>
  </property>
  <property fmtid="{D5CDD505-2E9C-101B-9397-08002B2CF9AE}" pid="4" name="MSIP_Label_a2eef23d-2e95-4428-9a3c-2526d95b164a_Method">
    <vt:lpwstr>Standard</vt:lpwstr>
  </property>
  <property fmtid="{D5CDD505-2E9C-101B-9397-08002B2CF9AE}" pid="5" name="MSIP_Label_a2eef23d-2e95-4428-9a3c-2526d95b164a_Name">
    <vt:lpwstr>For Official Use Only (FOUO)</vt:lpwstr>
  </property>
  <property fmtid="{D5CDD505-2E9C-101B-9397-08002B2CF9AE}" pid="6" name="MSIP_Label_a2eef23d-2e95-4428-9a3c-2526d95b164a_SiteId">
    <vt:lpwstr>3ccde76c-946d-4a12-bb7a-fc9d0842354a</vt:lpwstr>
  </property>
  <property fmtid="{D5CDD505-2E9C-101B-9397-08002B2CF9AE}" pid="7" name="MSIP_Label_a2eef23d-2e95-4428-9a3c-2526d95b164a_ActionId">
    <vt:lpwstr>0379f211-a3f7-4a52-91c4-59a46580d174</vt:lpwstr>
  </property>
  <property fmtid="{D5CDD505-2E9C-101B-9397-08002B2CF9AE}" pid="8" name="MSIP_Label_a2eef23d-2e95-4428-9a3c-2526d95b164a_ContentBits">
    <vt:lpwstr>0</vt:lpwstr>
  </property>
</Properties>
</file>